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/>
  <mc:AlternateContent xmlns:mc="http://schemas.openxmlformats.org/markup-compatibility/2006">
    <mc:Choice Requires="x15">
      <x15ac:absPath xmlns:x15ac="http://schemas.microsoft.com/office/spreadsheetml/2010/11/ac" url="C:\Users\jason\Desktop\"/>
    </mc:Choice>
  </mc:AlternateContent>
  <bookViews>
    <workbookView xWindow="0" yWindow="0" windowWidth="22500" windowHeight="10785"/>
  </bookViews>
  <sheets>
    <sheet name="Deal Analysis" sheetId="4" r:id="rId1"/>
    <sheet name="Due Diligence -Value &amp; Rent" sheetId="2" r:id="rId2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4" l="1"/>
  <c r="D9" i="4"/>
  <c r="I11" i="4"/>
  <c r="I14" i="4"/>
  <c r="I20" i="4"/>
  <c r="I15" i="4"/>
  <c r="D30" i="4"/>
  <c r="I21" i="4"/>
  <c r="I22" i="4"/>
  <c r="I29" i="4"/>
  <c r="I32" i="4"/>
</calcChain>
</file>

<file path=xl/sharedStrings.xml><?xml version="1.0" encoding="utf-8"?>
<sst xmlns="http://schemas.openxmlformats.org/spreadsheetml/2006/main" count="75" uniqueCount="58">
  <si>
    <t>Property Address</t>
  </si>
  <si>
    <t>Damp</t>
  </si>
  <si>
    <t>Electrical</t>
  </si>
  <si>
    <t>Kitchen</t>
  </si>
  <si>
    <t>Bathroom</t>
  </si>
  <si>
    <t>Plastering</t>
  </si>
  <si>
    <t>Decorating</t>
  </si>
  <si>
    <t>Flooring</t>
  </si>
  <si>
    <t>Lights</t>
  </si>
  <si>
    <t>Doors</t>
  </si>
  <si>
    <t>Central Heating</t>
  </si>
  <si>
    <t>UPVC Windows/Doors</t>
  </si>
  <si>
    <t>Total Refurb Costs</t>
  </si>
  <si>
    <t>REFURBISHMENT</t>
  </si>
  <si>
    <t>Use a Range of Sources to Get Accurate Current Property Value Rental Demand</t>
  </si>
  <si>
    <t>1) RIGHTMOVE.co.uk</t>
  </si>
  <si>
    <t>Search Link</t>
  </si>
  <si>
    <t>www.rightmove.co.uk</t>
  </si>
  <si>
    <t>Comporable Link</t>
  </si>
  <si>
    <t>Note:</t>
  </si>
  <si>
    <t>Take the price of the 4-5th lowest price</t>
  </si>
  <si>
    <t xml:space="preserve">Value of Property </t>
  </si>
  <si>
    <t>http://nethouseprices.com/</t>
  </si>
  <si>
    <t>Comparable Link</t>
  </si>
  <si>
    <t>http://www.nationwide.co.uk/hpi</t>
  </si>
  <si>
    <t>Rent Comparison</t>
  </si>
  <si>
    <t>http://lha-direct.voa.gov.uk/search.aspx</t>
  </si>
  <si>
    <t>2) Local Housing Authority (LHA) rents</t>
  </si>
  <si>
    <t>3) Net House Price</t>
  </si>
  <si>
    <t>4) Nationwide</t>
  </si>
  <si>
    <t>2) Zoopla</t>
  </si>
  <si>
    <t>www.zoopla.co.uk</t>
  </si>
  <si>
    <t>Area Profile</t>
  </si>
  <si>
    <t>http://www.whataddress.co.uk/</t>
  </si>
  <si>
    <t>RETURN ON INVESTMENT</t>
  </si>
  <si>
    <t xml:space="preserve">Potenital Total Return Over Term </t>
  </si>
  <si>
    <t>Net Annual Return on Investment</t>
  </si>
  <si>
    <t>Term</t>
  </si>
  <si>
    <t>Sourcing Fee</t>
  </si>
  <si>
    <t>Legal fees</t>
  </si>
  <si>
    <t>Refurbishment Fees</t>
  </si>
  <si>
    <t>Total Upfront Investment</t>
  </si>
  <si>
    <t>CASH FLOW MACHINE</t>
  </si>
  <si>
    <t>Interest Rate</t>
  </si>
  <si>
    <t>Total Rent</t>
  </si>
  <si>
    <t>Management Fee (10%)</t>
  </si>
  <si>
    <t>Monthly Payments / Mortgage Payments</t>
  </si>
  <si>
    <t>Building Insurance</t>
  </si>
  <si>
    <t>Net Cash Flow</t>
  </si>
  <si>
    <t>Net Annual Cash Flow</t>
  </si>
  <si>
    <t>Current Market Price</t>
  </si>
  <si>
    <t>Average House Price Increase</t>
  </si>
  <si>
    <t>Future MARKET PRICE after Term</t>
  </si>
  <si>
    <t>Current Mortgage Amount</t>
  </si>
  <si>
    <t xml:space="preserve">UPFRONT INVESTMENT </t>
  </si>
  <si>
    <t>add any other applicable costs</t>
  </si>
  <si>
    <t>FUTURE EQUITY</t>
  </si>
  <si>
    <t>Potential Net Equity at End of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</si>
</sst>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£&quot;* #,##0.00_);_(&quot;£&quot;* \(#,##0.00\);_(&quot;£&quot;* &quot;-&quot;??_);_(@_)"/>
    <numFmt numFmtId="165" formatCode="&quot;£&quot;#,##0.00"/>
    <numFmt numFmtId="166" formatCode="&quot;£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3" tint="0.39997558519241921"/>
      <name val="Calibri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0" applyFont="1"/>
    <xf numFmtId="0" fontId="4" fillId="3" borderId="0" xfId="0" applyFont="1" applyFill="1"/>
    <xf numFmtId="0" fontId="0" fillId="3" borderId="0" xfId="0" applyFill="1"/>
    <xf numFmtId="0" fontId="8" fillId="3" borderId="0" xfId="0" applyFont="1" applyFill="1"/>
    <xf numFmtId="0" fontId="6" fillId="0" borderId="0" xfId="1" applyProtection="1">
      <protection locked="0"/>
    </xf>
    <xf numFmtId="0" fontId="6" fillId="0" borderId="0" xfId="1"/>
    <xf numFmtId="0" fontId="0" fillId="0" borderId="0" xfId="0" applyFill="1"/>
    <xf numFmtId="0" fontId="0" fillId="0" borderId="4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9" fontId="0" fillId="4" borderId="0" xfId="0" applyNumberFormat="1" applyFill="1" applyBorder="1" applyAlignment="1" applyProtection="1">
      <alignment wrapText="1"/>
      <protection locked="0"/>
    </xf>
    <xf numFmtId="0" fontId="0" fillId="4" borderId="0" xfId="0" applyFill="1" applyProtection="1">
      <protection locked="0"/>
    </xf>
    <xf numFmtId="0" fontId="0" fillId="4" borderId="5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0" xfId="0" applyFon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9" fontId="0" fillId="4" borderId="9" xfId="0" applyNumberFormat="1" applyFont="1" applyFill="1" applyBorder="1" applyProtection="1">
      <protection locked="0"/>
    </xf>
    <xf numFmtId="3" fontId="0" fillId="4" borderId="0" xfId="0" applyNumberFormat="1" applyFont="1" applyFill="1" applyBorder="1" applyProtection="1">
      <protection locked="0"/>
    </xf>
    <xf numFmtId="165" fontId="0" fillId="4" borderId="12" xfId="0" applyNumberFormat="1" applyFont="1" applyFill="1" applyBorder="1" applyProtection="1">
      <protection locked="0"/>
    </xf>
    <xf numFmtId="165" fontId="0" fillId="4" borderId="13" xfId="0" applyNumberFormat="1" applyFill="1" applyBorder="1" applyProtection="1">
      <protection locked="0"/>
    </xf>
    <xf numFmtId="166" fontId="11" fillId="4" borderId="9" xfId="0" applyNumberFormat="1" applyFont="1" applyFill="1" applyBorder="1" applyProtection="1">
      <protection locked="0"/>
    </xf>
    <xf numFmtId="166" fontId="10" fillId="4" borderId="9" xfId="0" applyNumberFormat="1" applyFont="1" applyFill="1" applyBorder="1" applyProtection="1"/>
    <xf numFmtId="166" fontId="9" fillId="4" borderId="9" xfId="0" applyNumberFormat="1" applyFont="1" applyFill="1" applyBorder="1" applyProtection="1"/>
    <xf numFmtId="10" fontId="9" fillId="4" borderId="9" xfId="0" applyNumberFormat="1" applyFont="1" applyFill="1" applyBorder="1" applyProtection="1"/>
    <xf numFmtId="1" fontId="0" fillId="4" borderId="9" xfId="0" applyNumberFormat="1" applyFont="1" applyFill="1" applyBorder="1" applyProtection="1"/>
    <xf numFmtId="164" fontId="5" fillId="4" borderId="14" xfId="0" applyNumberFormat="1" applyFont="1" applyFill="1" applyBorder="1" applyProtection="1"/>
    <xf numFmtId="0" fontId="3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5" fillId="4" borderId="0" xfId="0" applyFont="1" applyFill="1" applyAlignment="1" applyProtection="1">
      <alignment horizontal="right"/>
      <protection locked="0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0" fontId="0" fillId="4" borderId="2" xfId="0" applyFill="1" applyBorder="1" applyProtection="1">
      <protection locked="0"/>
    </xf>
    <xf numFmtId="165" fontId="0" fillId="4" borderId="9" xfId="0" applyNumberFormat="1" applyFont="1" applyFill="1" applyBorder="1" applyProtection="1">
      <protection locked="0"/>
    </xf>
    <xf numFmtId="165" fontId="0" fillId="4" borderId="14" xfId="0" applyNumberFormat="1" applyFill="1" applyBorder="1" applyProtection="1">
      <protection locked="0"/>
    </xf>
    <xf numFmtId="10" fontId="0" fillId="4" borderId="9" xfId="0" applyNumberFormat="1" applyFont="1" applyFill="1" applyBorder="1" applyProtection="1">
      <protection locked="0"/>
    </xf>
    <xf numFmtId="0" fontId="0" fillId="4" borderId="0" xfId="0" applyFont="1" applyFill="1" applyBorder="1" applyAlignment="1" applyProtection="1">
      <alignment horizontal="left"/>
      <protection locked="0"/>
    </xf>
    <xf numFmtId="0" fontId="11" fillId="4" borderId="0" xfId="0" applyFont="1" applyFill="1" applyBorder="1" applyProtection="1">
      <protection locked="0"/>
    </xf>
    <xf numFmtId="166" fontId="0" fillId="4" borderId="0" xfId="0" applyNumberFormat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10" fontId="0" fillId="4" borderId="7" xfId="0" applyNumberFormat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10" fontId="0" fillId="4" borderId="2" xfId="0" applyNumberFormat="1" applyFont="1" applyFill="1" applyBorder="1" applyProtection="1">
      <protection locked="0"/>
    </xf>
    <xf numFmtId="0" fontId="12" fillId="4" borderId="0" xfId="0" applyFont="1" applyFill="1" applyBorder="1" applyProtection="1">
      <protection locked="0"/>
    </xf>
    <xf numFmtId="166" fontId="0" fillId="4" borderId="2" xfId="0" applyNumberFormat="1" applyFont="1" applyFill="1" applyBorder="1" applyProtection="1">
      <protection locked="0"/>
    </xf>
    <xf numFmtId="166" fontId="0" fillId="4" borderId="9" xfId="0" applyNumberFormat="1" applyFont="1" applyFill="1" applyBorder="1" applyProtection="1">
      <protection locked="0"/>
    </xf>
    <xf numFmtId="0" fontId="10" fillId="4" borderId="2" xfId="0" applyFon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1" fillId="4" borderId="0" xfId="0" applyFont="1" applyFill="1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177801</xdr:colOff>
      <xdr:row>0</xdr:row>
      <xdr:rowOff>177800</xdr:rowOff>
    </xdr:from>
    <xdr:to>
      <xdr:col>2</xdr:col>
      <xdr:colOff>1295401</xdr:colOff>
      <xdr:row>3</xdr:row>
      <xdr:rowOff>610144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1" y="177800"/>
          <a:ext cx="2120900" cy="1295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nationwide.co.uk/hpi" TargetMode="External"/><Relationship Id="rId7" Type="http://schemas.openxmlformats.org/officeDocument/2006/relationships/hyperlink" Target="http://www.whataddress.co.uk/" TargetMode="External"/><Relationship Id="rId2" Type="http://schemas.openxmlformats.org/officeDocument/2006/relationships/hyperlink" Target="http://www.zoopla.co.uk/" TargetMode="External"/><Relationship Id="rId1" Type="http://schemas.openxmlformats.org/officeDocument/2006/relationships/hyperlink" Target="http://www.rightmove.co.uk/" TargetMode="External"/><Relationship Id="rId6" Type="http://schemas.openxmlformats.org/officeDocument/2006/relationships/hyperlink" Target="http://nethouseprices.com/" TargetMode="External"/><Relationship Id="rId5" Type="http://schemas.openxmlformats.org/officeDocument/2006/relationships/hyperlink" Target="http://www.rightmove.co.uk/" TargetMode="External"/><Relationship Id="rId4" Type="http://schemas.openxmlformats.org/officeDocument/2006/relationships/hyperlink" Target="http://lha-direct.voa.gov.uk/search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Y282"/>
  <sheetViews>
    <sheetView tabSelected="1" topLeftCell="A3" zoomScale="90" zoomScaleNormal="90" zoomScalePageLayoutView="90" workbookViewId="0">
      <selection activeCell="H32" sqref="H32"/>
    </sheetView>
  </sheetViews>
  <sheetFormatPr defaultColWidth="8.796875" defaultRowHeight="14.25" x14ac:dyDescent="0.45"/>
  <cols>
    <col min="1" max="1" width="8.796875" style="4"/>
    <col min="2" max="2" width="4.33203125" style="4" customWidth="1"/>
    <col min="3" max="3" width="35.46484375" style="4" bestFit="1" customWidth="1"/>
    <col min="4" max="4" width="14.33203125" style="4" customWidth="1"/>
    <col min="5" max="5" width="4.1328125" style="4" customWidth="1"/>
    <col min="6" max="6" width="8.796875" style="4"/>
    <col min="7" max="7" width="4" style="4" customWidth="1"/>
    <col min="8" max="8" width="35.1328125" style="4" bestFit="1" customWidth="1"/>
    <col min="9" max="9" width="14" style="4" customWidth="1"/>
    <col min="10" max="10" width="4.46484375" style="4" customWidth="1"/>
    <col min="11" max="11" width="8.796875" style="4"/>
    <col min="12" max="18" width="8.796875" style="21"/>
    <col min="19" max="42" width="8.796875" style="14"/>
  </cols>
  <sheetData>
    <row r="1" spans="1:42" s="11" customFormat="1" ht="18" x14ac:dyDescent="0.55000000000000004">
      <c r="A1" s="21"/>
      <c r="B1" s="21"/>
      <c r="C1" s="41"/>
      <c r="D1" s="42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42" ht="30" customHeight="1" x14ac:dyDescent="0.55000000000000004">
      <c r="A2" s="21"/>
      <c r="B2" s="21"/>
      <c r="C2" s="43" t="s">
        <v>0</v>
      </c>
      <c r="D2" s="65"/>
      <c r="E2" s="66"/>
      <c r="F2" s="66"/>
      <c r="G2" s="66"/>
      <c r="H2" s="67"/>
      <c r="I2" s="21"/>
      <c r="J2" s="21"/>
      <c r="K2" s="21"/>
    </row>
    <row r="3" spans="1:42" ht="18" x14ac:dyDescent="0.55000000000000004">
      <c r="A3" s="21"/>
      <c r="B3" s="21"/>
      <c r="C3" s="43" t="s">
        <v>37</v>
      </c>
      <c r="D3" s="44">
        <v>7</v>
      </c>
      <c r="E3" s="21"/>
      <c r="F3" s="21"/>
      <c r="G3" s="21"/>
      <c r="H3" s="21"/>
      <c r="I3" s="21"/>
      <c r="J3" s="21"/>
      <c r="K3" s="21"/>
    </row>
    <row r="4" spans="1:42" ht="59" customHeight="1" x14ac:dyDescent="0.45">
      <c r="A4" s="21"/>
      <c r="B4" s="21"/>
      <c r="C4" s="45"/>
      <c r="D4" s="21"/>
      <c r="E4" s="21"/>
      <c r="F4" s="21"/>
      <c r="G4" s="21"/>
      <c r="H4" s="21"/>
      <c r="I4" s="21"/>
      <c r="J4" s="21"/>
      <c r="K4" s="21"/>
    </row>
    <row r="5" spans="1:42" x14ac:dyDescent="0.45">
      <c r="A5" s="21"/>
      <c r="B5" s="27"/>
      <c r="C5" s="46"/>
      <c r="D5" s="46"/>
      <c r="E5" s="28"/>
      <c r="F5" s="21"/>
      <c r="G5" s="27"/>
      <c r="H5" s="46"/>
      <c r="I5" s="46"/>
      <c r="J5" s="28"/>
      <c r="K5" s="21"/>
    </row>
    <row r="6" spans="1:42" ht="33" customHeight="1" x14ac:dyDescent="0.45">
      <c r="A6" s="21"/>
      <c r="B6" s="23"/>
      <c r="C6" s="69" t="s">
        <v>54</v>
      </c>
      <c r="D6" s="69"/>
      <c r="E6" s="22"/>
      <c r="F6" s="21"/>
      <c r="G6" s="23"/>
      <c r="H6" s="68" t="s">
        <v>42</v>
      </c>
      <c r="I6" s="68"/>
      <c r="J6" s="22"/>
      <c r="K6" s="21"/>
    </row>
    <row r="7" spans="1:42" x14ac:dyDescent="0.45">
      <c r="A7" s="21"/>
      <c r="B7" s="23"/>
      <c r="C7" s="24" t="s">
        <v>38</v>
      </c>
      <c r="D7" s="33">
        <v>5000</v>
      </c>
      <c r="E7" s="22"/>
      <c r="F7" s="21"/>
      <c r="G7" s="23"/>
      <c r="H7" s="24" t="s">
        <v>44</v>
      </c>
      <c r="I7" s="47">
        <v>450</v>
      </c>
      <c r="J7" s="22"/>
      <c r="K7" s="21"/>
    </row>
    <row r="8" spans="1:42" x14ac:dyDescent="0.45">
      <c r="A8" s="21"/>
      <c r="B8" s="23"/>
      <c r="C8" s="24" t="s">
        <v>39</v>
      </c>
      <c r="D8" s="34">
        <v>500</v>
      </c>
      <c r="E8" s="22"/>
      <c r="F8" s="21"/>
      <c r="G8" s="23"/>
      <c r="H8" s="24"/>
      <c r="I8" s="24"/>
      <c r="J8" s="22"/>
      <c r="K8" s="21"/>
    </row>
    <row r="9" spans="1:42" x14ac:dyDescent="0.45">
      <c r="A9" s="21"/>
      <c r="B9" s="23"/>
      <c r="C9" s="16" t="s">
        <v>40</v>
      </c>
      <c r="D9" s="48">
        <f>D28</f>
        <v>0</v>
      </c>
      <c r="E9" s="22"/>
      <c r="F9" s="21"/>
      <c r="G9" s="23"/>
      <c r="H9" s="24" t="s">
        <v>43</v>
      </c>
      <c r="I9" s="49">
        <v>2.3E-2</v>
      </c>
      <c r="J9" s="22"/>
      <c r="K9" s="21"/>
    </row>
    <row r="10" spans="1:42" x14ac:dyDescent="0.45">
      <c r="A10" s="21"/>
      <c r="B10" s="23"/>
      <c r="C10" s="16"/>
      <c r="D10" s="16"/>
      <c r="E10" s="22"/>
      <c r="F10" s="21"/>
      <c r="G10" s="23"/>
      <c r="H10" s="50" t="s">
        <v>46</v>
      </c>
      <c r="I10" s="47">
        <v>125</v>
      </c>
      <c r="J10" s="22"/>
      <c r="K10" s="21"/>
    </row>
    <row r="11" spans="1:42" x14ac:dyDescent="0.45">
      <c r="A11" s="21"/>
      <c r="B11" s="23"/>
      <c r="C11" s="70" t="s">
        <v>13</v>
      </c>
      <c r="D11" s="70"/>
      <c r="E11" s="22"/>
      <c r="F11" s="21"/>
      <c r="G11" s="23"/>
      <c r="H11" s="24" t="s">
        <v>45</v>
      </c>
      <c r="I11" s="47">
        <f>I7*0.1</f>
        <v>45</v>
      </c>
      <c r="J11" s="22"/>
      <c r="K11" s="21"/>
    </row>
    <row r="12" spans="1:42" x14ac:dyDescent="0.45">
      <c r="A12" s="21"/>
      <c r="B12" s="23"/>
      <c r="C12" s="51" t="s">
        <v>1</v>
      </c>
      <c r="D12" s="35">
        <v>0</v>
      </c>
      <c r="E12" s="22"/>
      <c r="F12" s="21"/>
      <c r="G12" s="23"/>
      <c r="H12" s="24" t="s">
        <v>47</v>
      </c>
      <c r="I12" s="47">
        <v>50</v>
      </c>
      <c r="J12" s="22"/>
      <c r="K12" s="21"/>
    </row>
    <row r="13" spans="1:42" x14ac:dyDescent="0.45">
      <c r="A13" s="21"/>
      <c r="B13" s="23"/>
      <c r="C13" s="51" t="s">
        <v>2</v>
      </c>
      <c r="D13" s="35">
        <v>0</v>
      </c>
      <c r="E13" s="22"/>
      <c r="F13" s="21"/>
      <c r="G13" s="23"/>
      <c r="H13" s="24"/>
      <c r="I13" s="52"/>
      <c r="J13" s="22"/>
      <c r="K13" s="21"/>
    </row>
    <row r="14" spans="1:42" ht="18" x14ac:dyDescent="0.55000000000000004">
      <c r="A14" s="21"/>
      <c r="B14" s="23"/>
      <c r="C14" s="51" t="s">
        <v>3</v>
      </c>
      <c r="D14" s="35">
        <v>0</v>
      </c>
      <c r="E14" s="22"/>
      <c r="F14" s="21"/>
      <c r="G14" s="23"/>
      <c r="H14" s="24" t="s">
        <v>48</v>
      </c>
      <c r="I14" s="37">
        <f>I7-SUM(I10:I12)</f>
        <v>230</v>
      </c>
      <c r="J14" s="22"/>
      <c r="K14" s="21"/>
    </row>
    <row r="15" spans="1:42" ht="18" x14ac:dyDescent="0.55000000000000004">
      <c r="A15" s="21"/>
      <c r="B15" s="23"/>
      <c r="C15" s="51" t="s">
        <v>4</v>
      </c>
      <c r="D15" s="35">
        <v>0</v>
      </c>
      <c r="E15" s="22"/>
      <c r="F15" s="21"/>
      <c r="G15" s="23"/>
      <c r="H15" s="24" t="s">
        <v>49</v>
      </c>
      <c r="I15" s="40">
        <f>I14*12</f>
        <v>2760</v>
      </c>
      <c r="J15" s="22"/>
      <c r="K15" s="21"/>
    </row>
    <row r="16" spans="1:42" x14ac:dyDescent="0.45">
      <c r="A16" s="21"/>
      <c r="B16" s="23"/>
      <c r="C16" s="51" t="s">
        <v>5</v>
      </c>
      <c r="D16" s="35">
        <v>0</v>
      </c>
      <c r="E16" s="22"/>
      <c r="F16" s="21"/>
      <c r="G16" s="25"/>
      <c r="H16" s="53"/>
      <c r="I16" s="54"/>
      <c r="J16" s="26"/>
      <c r="K16" s="21"/>
    </row>
    <row r="17" spans="1:11" x14ac:dyDescent="0.45">
      <c r="A17" s="21"/>
      <c r="B17" s="23"/>
      <c r="C17" s="51" t="s">
        <v>6</v>
      </c>
      <c r="D17" s="35">
        <v>0</v>
      </c>
      <c r="E17" s="22"/>
      <c r="F17" s="21"/>
      <c r="G17" s="27"/>
      <c r="H17" s="55"/>
      <c r="I17" s="56"/>
      <c r="J17" s="28"/>
      <c r="K17" s="21"/>
    </row>
    <row r="18" spans="1:11" x14ac:dyDescent="0.45">
      <c r="A18" s="21"/>
      <c r="B18" s="23"/>
      <c r="C18" s="51" t="s">
        <v>7</v>
      </c>
      <c r="D18" s="35">
        <v>0</v>
      </c>
      <c r="E18" s="22"/>
      <c r="F18" s="21"/>
      <c r="G18" s="23"/>
      <c r="H18" s="68" t="s">
        <v>34</v>
      </c>
      <c r="I18" s="68"/>
      <c r="J18" s="22"/>
      <c r="K18" s="21"/>
    </row>
    <row r="19" spans="1:11" x14ac:dyDescent="0.45">
      <c r="A19" s="21"/>
      <c r="B19" s="23"/>
      <c r="C19" s="51" t="s">
        <v>8</v>
      </c>
      <c r="D19" s="35">
        <v>0</v>
      </c>
      <c r="E19" s="22"/>
      <c r="F19" s="21"/>
      <c r="G19" s="23"/>
      <c r="H19" s="68"/>
      <c r="I19" s="68"/>
      <c r="J19" s="22"/>
      <c r="K19" s="21"/>
    </row>
    <row r="20" spans="1:11" x14ac:dyDescent="0.45">
      <c r="A20" s="21"/>
      <c r="B20" s="23"/>
      <c r="C20" s="51" t="s">
        <v>9</v>
      </c>
      <c r="D20" s="35">
        <v>0</v>
      </c>
      <c r="E20" s="22"/>
      <c r="F20" s="21"/>
      <c r="G20" s="23"/>
      <c r="H20" s="24" t="s">
        <v>37</v>
      </c>
      <c r="I20" s="39">
        <f>D3</f>
        <v>7</v>
      </c>
      <c r="J20" s="22"/>
      <c r="K20" s="21"/>
    </row>
    <row r="21" spans="1:11" ht="18" x14ac:dyDescent="0.55000000000000004">
      <c r="A21" s="21"/>
      <c r="B21" s="23"/>
      <c r="C21" s="51" t="s">
        <v>10</v>
      </c>
      <c r="D21" s="35">
        <v>0</v>
      </c>
      <c r="E21" s="22"/>
      <c r="F21" s="21"/>
      <c r="G21" s="23"/>
      <c r="H21" s="24" t="s">
        <v>36</v>
      </c>
      <c r="I21" s="38">
        <f>I15/D30</f>
        <v>0.50181818181818183</v>
      </c>
      <c r="J21" s="22"/>
      <c r="K21" s="21"/>
    </row>
    <row r="22" spans="1:11" ht="18" x14ac:dyDescent="0.55000000000000004">
      <c r="A22" s="21"/>
      <c r="B22" s="23"/>
      <c r="C22" s="51" t="s">
        <v>11</v>
      </c>
      <c r="D22" s="35">
        <v>0</v>
      </c>
      <c r="E22" s="22"/>
      <c r="F22" s="21"/>
      <c r="G22" s="23"/>
      <c r="H22" s="24" t="s">
        <v>35</v>
      </c>
      <c r="I22" s="37">
        <f>I15*D3</f>
        <v>19320</v>
      </c>
      <c r="J22" s="22"/>
      <c r="K22" s="21"/>
    </row>
    <row r="23" spans="1:11" x14ac:dyDescent="0.45">
      <c r="A23" s="21"/>
      <c r="B23" s="23"/>
      <c r="C23" s="57" t="s">
        <v>55</v>
      </c>
      <c r="D23" s="35"/>
      <c r="E23" s="22"/>
      <c r="F23" s="21"/>
      <c r="G23" s="25"/>
      <c r="H23" s="53"/>
      <c r="I23" s="53"/>
      <c r="J23" s="26"/>
      <c r="K23" s="21"/>
    </row>
    <row r="24" spans="1:11" x14ac:dyDescent="0.45">
      <c r="A24" s="21"/>
      <c r="B24" s="23"/>
      <c r="C24" s="57" t="s">
        <v>55</v>
      </c>
      <c r="D24" s="35"/>
      <c r="E24" s="22"/>
      <c r="F24" s="21"/>
      <c r="G24" s="27"/>
      <c r="H24" s="55"/>
      <c r="I24" s="58"/>
      <c r="J24" s="28"/>
      <c r="K24" s="21"/>
    </row>
    <row r="25" spans="1:11" x14ac:dyDescent="0.45">
      <c r="A25" s="21"/>
      <c r="B25" s="23"/>
      <c r="C25" s="57" t="s">
        <v>55</v>
      </c>
      <c r="D25" s="35"/>
      <c r="E25" s="22"/>
      <c r="F25" s="21"/>
      <c r="G25" s="23"/>
      <c r="H25" s="68" t="s">
        <v>56</v>
      </c>
      <c r="I25" s="68"/>
      <c r="J25" s="22"/>
      <c r="K25" s="21"/>
    </row>
    <row r="26" spans="1:11" x14ac:dyDescent="0.45">
      <c r="A26" s="21"/>
      <c r="B26" s="23"/>
      <c r="C26" s="57" t="s">
        <v>55</v>
      </c>
      <c r="D26" s="35"/>
      <c r="E26" s="22"/>
      <c r="F26" s="21"/>
      <c r="G26" s="23"/>
      <c r="H26" s="68"/>
      <c r="I26" s="68"/>
      <c r="J26" s="22"/>
      <c r="K26" s="21"/>
    </row>
    <row r="27" spans="1:11" x14ac:dyDescent="0.45">
      <c r="A27" s="21"/>
      <c r="B27" s="23"/>
      <c r="C27" s="57" t="s">
        <v>55</v>
      </c>
      <c r="D27" s="35"/>
      <c r="E27" s="22"/>
      <c r="F27" s="21"/>
      <c r="G27" s="23"/>
      <c r="H27" s="24" t="s">
        <v>50</v>
      </c>
      <c r="I27" s="59">
        <v>50000</v>
      </c>
      <c r="J27" s="22"/>
      <c r="K27" s="21"/>
    </row>
    <row r="28" spans="1:11" x14ac:dyDescent="0.45">
      <c r="A28" s="21"/>
      <c r="B28" s="23"/>
      <c r="C28" s="60" t="s">
        <v>12</v>
      </c>
      <c r="D28" s="36">
        <f>SUM(D12:D26)</f>
        <v>0</v>
      </c>
      <c r="E28" s="22"/>
      <c r="F28" s="21"/>
      <c r="G28" s="23"/>
      <c r="H28" s="24" t="s">
        <v>51</v>
      </c>
      <c r="I28" s="31">
        <v>7.0000000000000007E-2</v>
      </c>
      <c r="J28" s="22"/>
      <c r="K28" s="21"/>
    </row>
    <row r="29" spans="1:11" x14ac:dyDescent="0.45">
      <c r="A29" s="21"/>
      <c r="B29" s="23"/>
      <c r="C29" s="16"/>
      <c r="D29" s="16"/>
      <c r="E29" s="22"/>
      <c r="F29" s="21"/>
      <c r="G29" s="23"/>
      <c r="H29" s="24" t="s">
        <v>52</v>
      </c>
      <c r="I29" s="59">
        <f>-FV(I28,$D$3,0,I27,1)</f>
        <v>80289.073823921513</v>
      </c>
      <c r="J29" s="22"/>
      <c r="K29" s="16"/>
    </row>
    <row r="30" spans="1:11" ht="18" x14ac:dyDescent="0.55000000000000004">
      <c r="A30" s="21"/>
      <c r="B30" s="23"/>
      <c r="C30" s="24" t="s">
        <v>41</v>
      </c>
      <c r="D30" s="37">
        <f>D28+D7+D8+D9</f>
        <v>5500</v>
      </c>
      <c r="E30" s="22"/>
      <c r="F30" s="21"/>
      <c r="G30" s="23"/>
      <c r="H30" s="24" t="s">
        <v>53</v>
      </c>
      <c r="I30" s="59">
        <v>60000</v>
      </c>
      <c r="J30" s="22"/>
      <c r="K30" s="16"/>
    </row>
    <row r="31" spans="1:11" ht="18" customHeight="1" x14ac:dyDescent="0.45">
      <c r="A31" s="21"/>
      <c r="B31" s="25"/>
      <c r="C31" s="29"/>
      <c r="D31" s="29"/>
      <c r="E31" s="26"/>
      <c r="F31" s="16"/>
      <c r="G31" s="23"/>
      <c r="H31" s="24"/>
      <c r="I31" s="32"/>
      <c r="J31" s="22"/>
      <c r="K31" s="21"/>
    </row>
    <row r="32" spans="1:11" ht="18" customHeight="1" x14ac:dyDescent="0.55000000000000004">
      <c r="A32" s="21"/>
      <c r="B32" s="21"/>
      <c r="C32" s="16"/>
      <c r="D32" s="16"/>
      <c r="E32" s="16"/>
      <c r="F32" s="16"/>
      <c r="G32" s="17"/>
      <c r="H32" s="71" t="s">
        <v>57</v>
      </c>
      <c r="I32" s="37">
        <f>I29-I30</f>
        <v>20289.073823921513</v>
      </c>
      <c r="J32" s="61"/>
      <c r="K32" s="21"/>
    </row>
    <row r="33" spans="1:42 6499:6499" s="13" customFormat="1" x14ac:dyDescent="0.45">
      <c r="A33" s="62"/>
      <c r="B33" s="62"/>
      <c r="C33" s="18"/>
      <c r="D33" s="18"/>
      <c r="E33" s="18"/>
      <c r="F33" s="18"/>
      <c r="G33" s="19"/>
      <c r="H33" s="30"/>
      <c r="I33" s="30"/>
      <c r="J33" s="63"/>
      <c r="K33" s="62"/>
      <c r="L33" s="62"/>
      <c r="M33" s="62"/>
      <c r="N33" s="62"/>
      <c r="O33" s="62"/>
      <c r="P33" s="62"/>
      <c r="Q33" s="62"/>
      <c r="R33" s="62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 6499:6499" s="13" customFormat="1" x14ac:dyDescent="0.45">
      <c r="A34" s="62"/>
      <c r="B34" s="62"/>
      <c r="C34" s="18"/>
      <c r="D34" s="18"/>
      <c r="E34" s="64"/>
      <c r="F34" s="20"/>
      <c r="G34" s="18"/>
      <c r="H34" s="18"/>
      <c r="I34" s="18"/>
      <c r="J34" s="18"/>
      <c r="K34" s="18"/>
      <c r="L34" s="62"/>
      <c r="M34" s="62"/>
      <c r="N34" s="62"/>
      <c r="O34" s="62"/>
      <c r="P34" s="62"/>
      <c r="Q34" s="62"/>
      <c r="R34" s="62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IOY34" s="12"/>
    </row>
    <row r="35" spans="1:42 6499:6499" s="14" customFormat="1" x14ac:dyDescent="0.4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42 6499:6499" s="14" customFormat="1" x14ac:dyDescent="0.4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42 6499:6499" s="14" customFormat="1" x14ac:dyDescent="0.4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42 6499:6499" s="14" customFormat="1" x14ac:dyDescent="0.4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42 6499:6499" s="14" customFormat="1" x14ac:dyDescent="0.4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42 6499:6499" s="14" customFormat="1" x14ac:dyDescent="0.4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42 6499:6499" s="14" customFormat="1" x14ac:dyDescent="0.4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42 6499:6499" s="14" customFormat="1" x14ac:dyDescent="0.4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42 6499:6499" s="14" customFormat="1" x14ac:dyDescent="0.4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42 6499:6499" s="14" customFormat="1" x14ac:dyDescent="0.4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42 6499:6499" s="14" customFormat="1" x14ac:dyDescent="0.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42 6499:6499" s="14" customFormat="1" x14ac:dyDescent="0.4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42 6499:6499" s="14" customFormat="1" x14ac:dyDescent="0.4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42 6499:6499" s="14" customFormat="1" x14ac:dyDescent="0.4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s="14" customFormat="1" x14ac:dyDescent="0.4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s="14" customFormat="1" x14ac:dyDescent="0.4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s="14" customFormat="1" x14ac:dyDescent="0.4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s="14" customFormat="1" x14ac:dyDescent="0.4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s="14" customFormat="1" x14ac:dyDescent="0.4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s="14" customFormat="1" x14ac:dyDescent="0.4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s="14" customFormat="1" x14ac:dyDescent="0.4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s="14" customFormat="1" x14ac:dyDescent="0.4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s="14" customFormat="1" x14ac:dyDescent="0.4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s="14" customFormat="1" x14ac:dyDescent="0.4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s="14" customFormat="1" x14ac:dyDescent="0.4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1:18" s="14" customFormat="1" x14ac:dyDescent="0.4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s="14" customFormat="1" x14ac:dyDescent="0.4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s="14" customFormat="1" x14ac:dyDescent="0.4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s="14" customFormat="1" x14ac:dyDescent="0.4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s="14" customFormat="1" x14ac:dyDescent="0.4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1:18" s="14" customFormat="1" x14ac:dyDescent="0.4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8" s="14" customFormat="1" x14ac:dyDescent="0.4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</row>
    <row r="67" spans="1:18" s="14" customFormat="1" x14ac:dyDescent="0.4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s="14" customFormat="1" x14ac:dyDescent="0.4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s="14" customFormat="1" x14ac:dyDescent="0.4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18" s="14" customFormat="1" x14ac:dyDescent="0.4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</row>
    <row r="71" spans="1:18" s="14" customFormat="1" x14ac:dyDescent="0.4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s="14" customFormat="1" x14ac:dyDescent="0.4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</row>
    <row r="73" spans="1:18" s="14" customFormat="1" x14ac:dyDescent="0.4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s="14" customFormat="1" x14ac:dyDescent="0.4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s="14" customFormat="1" x14ac:dyDescent="0.4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s="14" customFormat="1" x14ac:dyDescent="0.4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  <row r="77" spans="1:18" s="14" customFormat="1" x14ac:dyDescent="0.4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</row>
    <row r="78" spans="1:18" s="14" customFormat="1" x14ac:dyDescent="0.4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</row>
    <row r="79" spans="1:18" s="14" customFormat="1" x14ac:dyDescent="0.4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s="14" customFormat="1" x14ac:dyDescent="0.4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s="14" customFormat="1" x14ac:dyDescent="0.4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s="14" customFormat="1" x14ac:dyDescent="0.4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</row>
    <row r="83" spans="1:18" s="14" customFormat="1" x14ac:dyDescent="0.4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</row>
    <row r="84" spans="1:18" s="14" customFormat="1" x14ac:dyDescent="0.4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</row>
    <row r="85" spans="1:18" s="14" customFormat="1" x14ac:dyDescent="0.4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1:18" s="14" customFormat="1" x14ac:dyDescent="0.4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s="14" customFormat="1" x14ac:dyDescent="0.4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s="14" customFormat="1" x14ac:dyDescent="0.4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</row>
    <row r="89" spans="1:18" s="14" customFormat="1" x14ac:dyDescent="0.4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</row>
    <row r="90" spans="1:18" s="14" customFormat="1" x14ac:dyDescent="0.4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</row>
    <row r="91" spans="1:18" s="14" customFormat="1" x14ac:dyDescent="0.4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8" s="14" customFormat="1" x14ac:dyDescent="0.4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s="14" customFormat="1" x14ac:dyDescent="0.4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s="14" customFormat="1" x14ac:dyDescent="0.4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</row>
    <row r="95" spans="1:18" s="14" customFormat="1" x14ac:dyDescent="0.4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</row>
    <row r="96" spans="1:18" s="14" customFormat="1" x14ac:dyDescent="0.4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</row>
    <row r="97" spans="1:18" s="14" customFormat="1" x14ac:dyDescent="0.4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1:18" s="14" customFormat="1" x14ac:dyDescent="0.4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s="14" customFormat="1" x14ac:dyDescent="0.4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1:18" s="14" customFormat="1" x14ac:dyDescent="0.4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s="14" customFormat="1" x14ac:dyDescent="0.4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</row>
    <row r="102" spans="1:18" s="14" customFormat="1" x14ac:dyDescent="0.4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</row>
    <row r="103" spans="1:18" s="14" customFormat="1" x14ac:dyDescent="0.4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1:18" s="14" customFormat="1" x14ac:dyDescent="0.4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s="14" customFormat="1" x14ac:dyDescent="0.4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8" s="14" customFormat="1" x14ac:dyDescent="0.4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</row>
    <row r="107" spans="1:18" s="14" customFormat="1" x14ac:dyDescent="0.4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</row>
    <row r="108" spans="1:18" s="14" customFormat="1" x14ac:dyDescent="0.4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</row>
    <row r="109" spans="1:18" s="14" customFormat="1" x14ac:dyDescent="0.4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1:18" s="14" customFormat="1" x14ac:dyDescent="0.4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1:18" s="14" customFormat="1" x14ac:dyDescent="0.4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1:18" s="14" customFormat="1" x14ac:dyDescent="0.4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</row>
    <row r="113" spans="1:18" s="14" customFormat="1" x14ac:dyDescent="0.4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</row>
    <row r="114" spans="1:18" s="14" customFormat="1" x14ac:dyDescent="0.4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</row>
    <row r="115" spans="1:18" s="14" customFormat="1" x14ac:dyDescent="0.4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1:18" s="14" customFormat="1" x14ac:dyDescent="0.4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1:18" s="14" customFormat="1" x14ac:dyDescent="0.4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1:18" s="14" customFormat="1" x14ac:dyDescent="0.4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</row>
    <row r="119" spans="1:18" s="14" customFormat="1" x14ac:dyDescent="0.4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</row>
    <row r="120" spans="1:18" s="14" customFormat="1" x14ac:dyDescent="0.4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</row>
    <row r="121" spans="1:18" s="14" customFormat="1" x14ac:dyDescent="0.4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18" s="14" customFormat="1" x14ac:dyDescent="0.4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18" s="14" customFormat="1" x14ac:dyDescent="0.4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18" s="14" customFormat="1" x14ac:dyDescent="0.4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</row>
    <row r="125" spans="1:18" s="14" customFormat="1" x14ac:dyDescent="0.4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</row>
    <row r="126" spans="1:18" s="14" customFormat="1" x14ac:dyDescent="0.4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</row>
    <row r="127" spans="1:18" s="14" customFormat="1" x14ac:dyDescent="0.4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1:18" s="14" customFormat="1" x14ac:dyDescent="0.4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1:18" s="14" customFormat="1" x14ac:dyDescent="0.4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1:18" s="14" customFormat="1" x14ac:dyDescent="0.4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</row>
    <row r="131" spans="1:18" s="14" customFormat="1" x14ac:dyDescent="0.4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</row>
    <row r="132" spans="1:18" s="14" customFormat="1" x14ac:dyDescent="0.4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</row>
    <row r="133" spans="1:18" s="14" customFormat="1" x14ac:dyDescent="0.4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1:18" s="14" customFormat="1" x14ac:dyDescent="0.4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1:18" s="14" customFormat="1" x14ac:dyDescent="0.4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1:18" s="14" customFormat="1" x14ac:dyDescent="0.4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1:18" s="14" customFormat="1" x14ac:dyDescent="0.4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</row>
    <row r="138" spans="1:18" s="14" customFormat="1" x14ac:dyDescent="0.4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</row>
    <row r="139" spans="1:18" s="14" customFormat="1" x14ac:dyDescent="0.4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1:18" s="14" customFormat="1" x14ac:dyDescent="0.4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1:18" s="14" customFormat="1" x14ac:dyDescent="0.4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1:18" s="14" customFormat="1" x14ac:dyDescent="0.4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</row>
    <row r="143" spans="1:18" s="14" customFormat="1" x14ac:dyDescent="0.4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</row>
    <row r="144" spans="1:18" s="14" customFormat="1" x14ac:dyDescent="0.4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</row>
    <row r="145" spans="1:18" s="14" customFormat="1" x14ac:dyDescent="0.4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</row>
    <row r="146" spans="1:18" s="14" customFormat="1" x14ac:dyDescent="0.4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1:18" s="14" customFormat="1" x14ac:dyDescent="0.4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s="14" customFormat="1" x14ac:dyDescent="0.4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1:18" s="14" customFormat="1" x14ac:dyDescent="0.4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1:18" s="14" customFormat="1" x14ac:dyDescent="0.4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</row>
    <row r="151" spans="1:18" s="14" customFormat="1" x14ac:dyDescent="0.4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</row>
    <row r="152" spans="1:18" s="14" customFormat="1" x14ac:dyDescent="0.4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1:18" s="14" customFormat="1" x14ac:dyDescent="0.4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</row>
    <row r="154" spans="1:18" s="14" customFormat="1" x14ac:dyDescent="0.4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</row>
    <row r="155" spans="1:18" s="14" customFormat="1" x14ac:dyDescent="0.4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</row>
    <row r="156" spans="1:18" s="14" customFormat="1" x14ac:dyDescent="0.4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</row>
    <row r="157" spans="1:18" s="14" customFormat="1" x14ac:dyDescent="0.4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</row>
    <row r="158" spans="1:18" s="14" customFormat="1" x14ac:dyDescent="0.4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1:18" s="14" customFormat="1" x14ac:dyDescent="0.4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1:18" s="14" customFormat="1" x14ac:dyDescent="0.4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</row>
    <row r="161" spans="1:18" s="14" customFormat="1" x14ac:dyDescent="0.4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</row>
    <row r="162" spans="1:18" s="14" customFormat="1" x14ac:dyDescent="0.4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</row>
    <row r="163" spans="1:18" s="14" customFormat="1" x14ac:dyDescent="0.4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4" spans="1:18" s="14" customFormat="1" x14ac:dyDescent="0.4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</row>
    <row r="165" spans="1:18" s="14" customFormat="1" x14ac:dyDescent="0.4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6" spans="1:18" s="14" customFormat="1" x14ac:dyDescent="0.4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</row>
    <row r="167" spans="1:18" s="14" customFormat="1" x14ac:dyDescent="0.4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</row>
    <row r="168" spans="1:18" s="14" customFormat="1" x14ac:dyDescent="0.4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</row>
    <row r="169" spans="1:18" s="14" customFormat="1" x14ac:dyDescent="0.4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1:18" s="14" customFormat="1" x14ac:dyDescent="0.4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18" s="14" customFormat="1" x14ac:dyDescent="0.4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</row>
    <row r="172" spans="1:18" s="14" customFormat="1" x14ac:dyDescent="0.4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</row>
    <row r="173" spans="1:18" s="14" customFormat="1" x14ac:dyDescent="0.4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</row>
    <row r="174" spans="1:18" s="14" customFormat="1" x14ac:dyDescent="0.4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</row>
    <row r="175" spans="1:18" s="14" customFormat="1" x14ac:dyDescent="0.4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1:18" s="14" customFormat="1" x14ac:dyDescent="0.4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 s="14" customFormat="1" x14ac:dyDescent="0.4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1:18" s="14" customFormat="1" x14ac:dyDescent="0.4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</row>
    <row r="179" spans="1:18" s="14" customFormat="1" x14ac:dyDescent="0.4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</row>
    <row r="180" spans="1:18" s="14" customFormat="1" x14ac:dyDescent="0.4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</row>
    <row r="181" spans="1:18" s="14" customFormat="1" x14ac:dyDescent="0.4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s="14" customFormat="1" x14ac:dyDescent="0.4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</row>
    <row r="183" spans="1:18" s="14" customFormat="1" x14ac:dyDescent="0.4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</row>
    <row r="184" spans="1:18" s="14" customFormat="1" x14ac:dyDescent="0.4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</row>
    <row r="185" spans="1:18" s="14" customFormat="1" x14ac:dyDescent="0.4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</row>
    <row r="186" spans="1:18" s="14" customFormat="1" x14ac:dyDescent="0.4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</row>
    <row r="187" spans="1:18" s="14" customFormat="1" x14ac:dyDescent="0.4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</row>
    <row r="188" spans="1:18" s="14" customFormat="1" x14ac:dyDescent="0.4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1:18" s="14" customFormat="1" x14ac:dyDescent="0.4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1:18" s="14" customFormat="1" x14ac:dyDescent="0.4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</row>
    <row r="191" spans="1:18" s="14" customFormat="1" x14ac:dyDescent="0.4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</row>
    <row r="192" spans="1:18" s="14" customFormat="1" x14ac:dyDescent="0.4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</row>
    <row r="193" spans="1:18" s="14" customFormat="1" x14ac:dyDescent="0.4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</row>
    <row r="194" spans="1:18" s="14" customFormat="1" x14ac:dyDescent="0.4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s="14" customFormat="1" x14ac:dyDescent="0.4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1:18" s="14" customFormat="1" x14ac:dyDescent="0.4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</row>
    <row r="197" spans="1:18" s="14" customFormat="1" x14ac:dyDescent="0.4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</row>
    <row r="198" spans="1:18" s="14" customFormat="1" x14ac:dyDescent="0.4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</row>
    <row r="199" spans="1:18" s="14" customFormat="1" x14ac:dyDescent="0.4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</row>
    <row r="200" spans="1:18" s="14" customFormat="1" x14ac:dyDescent="0.4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1:18" s="14" customFormat="1" x14ac:dyDescent="0.4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</row>
    <row r="202" spans="1:18" s="14" customFormat="1" x14ac:dyDescent="0.4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</row>
    <row r="203" spans="1:18" s="14" customFormat="1" x14ac:dyDescent="0.4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</row>
    <row r="204" spans="1:18" s="14" customFormat="1" x14ac:dyDescent="0.4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</row>
    <row r="205" spans="1:18" s="14" customFormat="1" x14ac:dyDescent="0.4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</row>
    <row r="206" spans="1:18" s="14" customFormat="1" x14ac:dyDescent="0.4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</row>
    <row r="207" spans="1:18" s="14" customFormat="1" x14ac:dyDescent="0.4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</row>
    <row r="208" spans="1:18" s="14" customFormat="1" x14ac:dyDescent="0.4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</row>
    <row r="209" spans="1:18" s="14" customFormat="1" x14ac:dyDescent="0.4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</row>
    <row r="210" spans="1:18" s="14" customFormat="1" x14ac:dyDescent="0.4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</row>
    <row r="211" spans="1:18" s="14" customFormat="1" x14ac:dyDescent="0.4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</row>
    <row r="212" spans="1:18" s="14" customFormat="1" x14ac:dyDescent="0.4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</row>
    <row r="213" spans="1:18" s="14" customFormat="1" x14ac:dyDescent="0.4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1:18" s="14" customFormat="1" x14ac:dyDescent="0.4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1:18" s="14" customFormat="1" x14ac:dyDescent="0.4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1:18" s="14" customFormat="1" x14ac:dyDescent="0.4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</row>
    <row r="217" spans="1:18" s="14" customFormat="1" x14ac:dyDescent="0.4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</row>
    <row r="218" spans="1:18" s="14" customFormat="1" x14ac:dyDescent="0.4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</row>
    <row r="219" spans="1:18" s="14" customFormat="1" x14ac:dyDescent="0.4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1:18" s="14" customFormat="1" x14ac:dyDescent="0.4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</row>
    <row r="221" spans="1:18" s="14" customFormat="1" x14ac:dyDescent="0.4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</row>
    <row r="222" spans="1:18" s="14" customFormat="1" x14ac:dyDescent="0.4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</row>
    <row r="223" spans="1:18" s="14" customFormat="1" x14ac:dyDescent="0.4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</row>
    <row r="224" spans="1:18" s="14" customFormat="1" x14ac:dyDescent="0.4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</row>
    <row r="225" spans="1:18" s="14" customFormat="1" x14ac:dyDescent="0.4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</row>
    <row r="226" spans="1:18" s="14" customFormat="1" x14ac:dyDescent="0.4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</row>
    <row r="227" spans="1:18" s="14" customFormat="1" x14ac:dyDescent="0.4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</row>
    <row r="228" spans="1:18" s="14" customFormat="1" x14ac:dyDescent="0.4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</row>
    <row r="229" spans="1:18" s="14" customFormat="1" x14ac:dyDescent="0.4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</row>
    <row r="230" spans="1:18" s="14" customFormat="1" x14ac:dyDescent="0.4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</row>
    <row r="231" spans="1:18" s="14" customFormat="1" x14ac:dyDescent="0.4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</row>
    <row r="232" spans="1:18" s="14" customFormat="1" x14ac:dyDescent="0.4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</row>
    <row r="233" spans="1:18" s="14" customFormat="1" x14ac:dyDescent="0.4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</row>
    <row r="234" spans="1:18" s="14" customFormat="1" x14ac:dyDescent="0.4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</row>
    <row r="235" spans="1:18" s="14" customFormat="1" x14ac:dyDescent="0.4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</row>
    <row r="236" spans="1:18" s="14" customFormat="1" x14ac:dyDescent="0.4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</row>
    <row r="237" spans="1:18" s="14" customFormat="1" x14ac:dyDescent="0.4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</row>
    <row r="238" spans="1:18" s="14" customFormat="1" x14ac:dyDescent="0.4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</row>
    <row r="239" spans="1:18" s="14" customFormat="1" x14ac:dyDescent="0.4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</row>
    <row r="240" spans="1:18" s="14" customFormat="1" x14ac:dyDescent="0.4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</row>
    <row r="241" spans="1:18" s="14" customFormat="1" x14ac:dyDescent="0.4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</row>
    <row r="242" spans="1:18" s="14" customFormat="1" x14ac:dyDescent="0.4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</row>
    <row r="243" spans="1:18" s="14" customFormat="1" x14ac:dyDescent="0.4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</row>
    <row r="244" spans="1:18" s="14" customFormat="1" x14ac:dyDescent="0.4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</row>
    <row r="245" spans="1:18" s="14" customFormat="1" x14ac:dyDescent="0.4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</row>
    <row r="246" spans="1:18" s="14" customFormat="1" x14ac:dyDescent="0.4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</row>
    <row r="247" spans="1:18" s="14" customFormat="1" x14ac:dyDescent="0.4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</row>
    <row r="248" spans="1:18" s="14" customFormat="1" x14ac:dyDescent="0.4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</row>
    <row r="249" spans="1:18" s="14" customFormat="1" x14ac:dyDescent="0.4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</row>
    <row r="250" spans="1:18" s="14" customFormat="1" x14ac:dyDescent="0.4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</row>
    <row r="251" spans="1:18" s="14" customFormat="1" x14ac:dyDescent="0.4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</row>
    <row r="252" spans="1:18" s="14" customFormat="1" x14ac:dyDescent="0.4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</row>
    <row r="253" spans="1:18" s="14" customFormat="1" x14ac:dyDescent="0.4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</row>
    <row r="254" spans="1:18" s="14" customFormat="1" x14ac:dyDescent="0.4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</row>
    <row r="255" spans="1:18" s="14" customFormat="1" x14ac:dyDescent="0.4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</row>
    <row r="256" spans="1:18" s="14" customFormat="1" x14ac:dyDescent="0.4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</row>
    <row r="257" spans="1:18" s="14" customFormat="1" x14ac:dyDescent="0.4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</row>
    <row r="258" spans="1:18" s="14" customFormat="1" x14ac:dyDescent="0.4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</row>
    <row r="259" spans="1:18" s="14" customFormat="1" x14ac:dyDescent="0.4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</row>
    <row r="260" spans="1:18" s="14" customFormat="1" x14ac:dyDescent="0.4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</row>
    <row r="261" spans="1:18" s="14" customFormat="1" x14ac:dyDescent="0.4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</row>
    <row r="262" spans="1:18" s="14" customFormat="1" x14ac:dyDescent="0.4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</row>
    <row r="263" spans="1:18" s="14" customFormat="1" x14ac:dyDescent="0.4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</row>
    <row r="264" spans="1:18" s="14" customFormat="1" x14ac:dyDescent="0.4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</row>
    <row r="265" spans="1:18" s="14" customFormat="1" x14ac:dyDescent="0.4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</row>
    <row r="266" spans="1:18" s="14" customFormat="1" x14ac:dyDescent="0.4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</row>
    <row r="267" spans="1:18" s="14" customFormat="1" x14ac:dyDescent="0.4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</row>
    <row r="268" spans="1:18" s="14" customFormat="1" x14ac:dyDescent="0.4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</row>
    <row r="269" spans="1:18" s="14" customFormat="1" x14ac:dyDescent="0.4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</row>
    <row r="270" spans="1:18" s="14" customFormat="1" x14ac:dyDescent="0.4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</row>
    <row r="271" spans="1:18" s="14" customFormat="1" x14ac:dyDescent="0.4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</row>
    <row r="272" spans="1:18" s="14" customFormat="1" x14ac:dyDescent="0.4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</row>
    <row r="273" spans="1:18" s="14" customFormat="1" x14ac:dyDescent="0.4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</row>
    <row r="274" spans="1:18" s="14" customFormat="1" x14ac:dyDescent="0.4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</row>
    <row r="275" spans="1:18" s="14" customFormat="1" x14ac:dyDescent="0.4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</row>
    <row r="276" spans="1:18" s="14" customFormat="1" x14ac:dyDescent="0.4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</row>
    <row r="277" spans="1:18" s="14" customFormat="1" x14ac:dyDescent="0.4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</row>
    <row r="278" spans="1:18" s="14" customFormat="1" x14ac:dyDescent="0.4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</row>
    <row r="279" spans="1:18" s="14" customFormat="1" x14ac:dyDescent="0.4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</row>
    <row r="280" spans="1:18" s="14" customFormat="1" x14ac:dyDescent="0.4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</row>
    <row r="281" spans="1:18" s="14" customFormat="1" x14ac:dyDescent="0.4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</row>
    <row r="282" spans="1:18" s="14" customFormat="1" x14ac:dyDescent="0.4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</row>
  </sheetData>
  <sheetProtection password="84CD" sheet="1" objects="1" scenarios="1" formatCells="0" formatColumns="0" selectLockedCells="1"/>
  <mergeCells count="6">
    <mergeCell ref="D2:H2"/>
    <mergeCell ref="H18:I19"/>
    <mergeCell ref="H25:I26"/>
    <mergeCell ref="C6:D6"/>
    <mergeCell ref="C11:D11"/>
    <mergeCell ref="H6:I6"/>
  </mergeCells>
  <phoneticPr fontId="13" type="noConversion"/>
  <conditionalFormatting sqref="I15"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8" sqref="A38"/>
    </sheetView>
  </sheetViews>
  <sheetFormatPr defaultColWidth="8.796875" defaultRowHeight="14.25" x14ac:dyDescent="0.45"/>
  <cols>
    <col min="1" max="1" width="17.33203125" customWidth="1"/>
    <col min="2" max="2" width="90.46484375" customWidth="1"/>
  </cols>
  <sheetData>
    <row r="1" spans="1:3" ht="18" x14ac:dyDescent="0.55000000000000004">
      <c r="A1" s="3" t="s">
        <v>14</v>
      </c>
      <c r="B1" s="2"/>
    </row>
    <row r="3" spans="1:3" ht="15.75" x14ac:dyDescent="0.5">
      <c r="A3" s="6" t="s">
        <v>21</v>
      </c>
      <c r="B3" s="7"/>
      <c r="C3" s="7"/>
    </row>
    <row r="5" spans="1:3" x14ac:dyDescent="0.45">
      <c r="A5" t="s">
        <v>15</v>
      </c>
    </row>
    <row r="6" spans="1:3" x14ac:dyDescent="0.45">
      <c r="A6" t="s">
        <v>16</v>
      </c>
      <c r="B6" s="9" t="s">
        <v>17</v>
      </c>
    </row>
    <row r="7" spans="1:3" x14ac:dyDescent="0.45">
      <c r="A7" s="5" t="s">
        <v>19</v>
      </c>
      <c r="B7" s="5" t="s">
        <v>20</v>
      </c>
    </row>
    <row r="8" spans="1:3" x14ac:dyDescent="0.45">
      <c r="A8" t="s">
        <v>18</v>
      </c>
      <c r="B8" s="4"/>
    </row>
    <row r="11" spans="1:3" x14ac:dyDescent="0.45">
      <c r="A11" t="s">
        <v>30</v>
      </c>
    </row>
    <row r="12" spans="1:3" x14ac:dyDescent="0.45">
      <c r="A12" t="s">
        <v>16</v>
      </c>
      <c r="B12" s="9" t="s">
        <v>31</v>
      </c>
    </row>
    <row r="13" spans="1:3" x14ac:dyDescent="0.45">
      <c r="A13" t="s">
        <v>23</v>
      </c>
      <c r="B13" s="4"/>
    </row>
    <row r="14" spans="1:3" x14ac:dyDescent="0.45">
      <c r="B14" s="4"/>
    </row>
    <row r="16" spans="1:3" x14ac:dyDescent="0.45">
      <c r="A16" t="s">
        <v>28</v>
      </c>
    </row>
    <row r="17" spans="1:3" x14ac:dyDescent="0.45">
      <c r="A17" t="s">
        <v>16</v>
      </c>
      <c r="B17" s="9" t="s">
        <v>22</v>
      </c>
    </row>
    <row r="18" spans="1:3" x14ac:dyDescent="0.45">
      <c r="A18" t="s">
        <v>23</v>
      </c>
      <c r="B18" s="4"/>
    </row>
    <row r="19" spans="1:3" x14ac:dyDescent="0.45">
      <c r="B19" s="4"/>
    </row>
    <row r="21" spans="1:3" x14ac:dyDescent="0.45">
      <c r="A21" t="s">
        <v>29</v>
      </c>
    </row>
    <row r="22" spans="1:3" x14ac:dyDescent="0.45">
      <c r="A22" t="s">
        <v>16</v>
      </c>
      <c r="B22" s="9" t="s">
        <v>24</v>
      </c>
    </row>
    <row r="23" spans="1:3" x14ac:dyDescent="0.45">
      <c r="A23" t="s">
        <v>23</v>
      </c>
      <c r="B23" s="4"/>
    </row>
    <row r="26" spans="1:3" x14ac:dyDescent="0.45">
      <c r="A26" s="8" t="s">
        <v>25</v>
      </c>
      <c r="B26" s="7"/>
      <c r="C26" s="7"/>
    </row>
    <row r="27" spans="1:3" x14ac:dyDescent="0.45">
      <c r="A27" s="1"/>
    </row>
    <row r="28" spans="1:3" x14ac:dyDescent="0.45">
      <c r="A28" t="s">
        <v>15</v>
      </c>
    </row>
    <row r="29" spans="1:3" x14ac:dyDescent="0.45">
      <c r="A29" t="s">
        <v>16</v>
      </c>
      <c r="B29" s="9" t="s">
        <v>17</v>
      </c>
    </row>
    <row r="30" spans="1:3" x14ac:dyDescent="0.45">
      <c r="A30" t="s">
        <v>18</v>
      </c>
      <c r="B30" s="4"/>
    </row>
    <row r="31" spans="1:3" x14ac:dyDescent="0.45">
      <c r="B31" s="4"/>
    </row>
    <row r="33" spans="1:3" x14ac:dyDescent="0.45">
      <c r="A33" t="s">
        <v>27</v>
      </c>
    </row>
    <row r="34" spans="1:3" x14ac:dyDescent="0.45">
      <c r="A34" t="s">
        <v>16</v>
      </c>
      <c r="B34" s="9" t="s">
        <v>26</v>
      </c>
    </row>
    <row r="35" spans="1:3" x14ac:dyDescent="0.45">
      <c r="A35" t="s">
        <v>23</v>
      </c>
      <c r="B35" s="4"/>
    </row>
    <row r="36" spans="1:3" x14ac:dyDescent="0.45">
      <c r="B36" s="4"/>
    </row>
    <row r="38" spans="1:3" x14ac:dyDescent="0.45">
      <c r="A38" s="8" t="s">
        <v>32</v>
      </c>
      <c r="B38" s="7"/>
      <c r="C38" s="7"/>
    </row>
    <row r="40" spans="1:3" x14ac:dyDescent="0.45">
      <c r="A40" t="s">
        <v>16</v>
      </c>
      <c r="B40" s="10" t="s">
        <v>33</v>
      </c>
    </row>
  </sheetData>
  <sheetProtection selectLockedCells="1"/>
  <hyperlinks>
    <hyperlink ref="B6" r:id="rId1"/>
    <hyperlink ref="B12" r:id="rId2"/>
    <hyperlink ref="B22" r:id="rId3"/>
    <hyperlink ref="B34" r:id="rId4"/>
    <hyperlink ref="B29" r:id="rId5"/>
    <hyperlink ref="B17" r:id="rId6"/>
    <hyperlink ref="B40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Deal Analysis</vt:lpstr>
      <vt:lpstr>Due Diligence -Value &amp; 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Jason Rainbird</cp:lastModifiedBy>
  <dcterms:created xsi:type="dcterms:W3CDTF">2014-07-28T12:40:26Z</dcterms:created>
  <dcterms:modified xsi:type="dcterms:W3CDTF">2017-04-23T17:51:33Z</dcterms:modified>
</cp:coreProperties>
</file>