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et Chua\Desktop\Turnkeys - MC\TK  Info and Templates\Proformas\"/>
    </mc:Choice>
  </mc:AlternateContent>
  <xr:revisionPtr revIDLastSave="0" documentId="13_ncr:1_{97A5D55B-0353-4EF2-8D94-79162FD68F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definedNames>
    <definedName name="OLE_LINK1" localSheetId="0">'Bank Pro Forma'!$F$26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<sst xmlns="http://schemas.openxmlformats.org/spreadsheetml/2006/main" count="59" uniqueCount="59">
  <si>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</si>
  <si>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</si>
  <si>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</si>
  <si>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</si>
  <si>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</si>
  <si>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</si>
  <si>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</si>
  <si>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</si>
  <si>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</si>
  <si>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</si>
  <si>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</si>
  <si>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</si>
  <si>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</si>
  <si>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</si>
  <si>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</si>
  <si>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</si>
  <si>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</si>
  <si>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</si>
  <si>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</si>
  <si>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</si>
  <si>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</si>
  <si>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</si>
  <si>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</si>
  <si>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</si>
  <si>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</si>
  <si>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</si>
  <si>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</si>
  <si>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</si>
  <si>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</si>
  <si>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</si>
  <si>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</si>
  <si>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</si>
  <si>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</si>
  <si>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</si>
  <si>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</si>
  <si>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</si>
  <si>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</si>
  <si>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</si>
  <si>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</si>
  <si>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</si>
  <si>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</si>
  <si>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</si>
  <si>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</si>
  <si>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</si>
  <si>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</si>
  <si>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</si>
  <si>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</si>
  <si>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</si>
  <si>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</si>
  <si>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</si>
  <si>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</si>
  <si>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</si>
  <si>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</si>
  <si>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</si>
  <si>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</si>
  <si>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</si>
  <si>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</si>
  <si>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r>
      <t>1722 Braddish Ave. Baltimore, MD 21216</t>
    </r>
    <r>
      <rPr>
        <b/>
        <sz val="10"/>
        <color rgb="FF000000"/>
        <rFont val="Arial"/>
        <family val="2"/>
      </rPr>
      <t xml:space="preserve"> </t>
    </r>
  </si>
  <si>
    <t xml:space="preserve">“actual tax bill $ 448, higher estimate shown for future increases"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</si>
</sst>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4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Calibri"/>
      <family val="2"/>
    </font>
    <font>
      <b/>
      <sz val="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>
      <alignment vertical="center"/>
    </xf>
    <xf numFmtId="0" fontId="12" fillId="0" borderId="0" xfId="0" applyFont="1" applyAlignment="1"/>
    <xf numFmtId="0" fontId="13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view="pageLayout" topLeftCell="A46" zoomScale="92" zoomScaleNormal="100" zoomScalePageLayoutView="92" workbookViewId="0">
      <selection activeCell="G18" sqref="G18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11.77734375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3.2" x14ac:dyDescent="0.25">
      <c r="A2" s="47" t="s">
        <v>57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190000</v>
      </c>
      <c r="E6" s="7"/>
    </row>
    <row r="7" spans="1:8" ht="12" customHeight="1" x14ac:dyDescent="0.25">
      <c r="B7" t="s">
        <v>5</v>
      </c>
      <c r="D7" s="7">
        <f>D6*E7</f>
        <v>38000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152000</v>
      </c>
    </row>
    <row r="9" spans="1:8" ht="12" customHeight="1" x14ac:dyDescent="0.25">
      <c r="B9" s="1" t="s">
        <v>8</v>
      </c>
      <c r="D9" s="10">
        <v>4.2500000000000003E-2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19000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8740</v>
      </c>
      <c r="E13" s="15">
        <v>4.5999999999999999E-2</v>
      </c>
    </row>
    <row r="14" spans="1:8" ht="12" customHeight="1" x14ac:dyDescent="0.25"/>
    <row r="15" spans="1:8" ht="12" customHeight="1" x14ac:dyDescent="0.25">
      <c r="A15" s="1" t="s">
        <v>14</v>
      </c>
    </row>
    <row r="16" spans="1:8" ht="12" customHeight="1" x14ac:dyDescent="0.25"/>
    <row r="17" spans="2:8" ht="12" customHeight="1" x14ac:dyDescent="0.25">
      <c r="B17" t="s">
        <v>15</v>
      </c>
      <c r="D17" t="s">
        <v>16</v>
      </c>
      <c r="F17" s="9"/>
      <c r="H17" s="16">
        <f>SUM(D18:D19)*12</f>
        <v>17700</v>
      </c>
    </row>
    <row r="18" spans="2:8" ht="12" customHeight="1" x14ac:dyDescent="0.25">
      <c r="D18" s="17">
        <v>1475</v>
      </c>
      <c r="E18" t="s">
        <v>17</v>
      </c>
      <c r="F18" s="9"/>
      <c r="H18" s="16"/>
    </row>
    <row r="19" spans="2:8" ht="12" customHeight="1" x14ac:dyDescent="0.25">
      <c r="D19" s="18"/>
    </row>
    <row r="20" spans="2:8" ht="12" customHeight="1" x14ac:dyDescent="0.25">
      <c r="B20" t="s">
        <v>18</v>
      </c>
      <c r="F20" s="19">
        <v>0.05</v>
      </c>
      <c r="G20" s="20"/>
      <c r="H20" s="16">
        <f>(H17*F20)*-1</f>
        <v>-885</v>
      </c>
    </row>
    <row r="21" spans="2:8" ht="12" customHeight="1" x14ac:dyDescent="0.25"/>
    <row r="22" spans="2:8" ht="12" customHeight="1" x14ac:dyDescent="0.25">
      <c r="B22" s="1" t="s">
        <v>19</v>
      </c>
      <c r="H22" s="21">
        <f>H17+H20</f>
        <v>16815</v>
      </c>
    </row>
    <row r="23" spans="2:8" ht="12" customHeight="1" x14ac:dyDescent="0.25"/>
    <row r="24" spans="2:8" ht="12" customHeight="1" x14ac:dyDescent="0.25">
      <c r="B24" t="s">
        <v>20</v>
      </c>
    </row>
    <row r="25" spans="2:8" ht="12" customHeight="1" x14ac:dyDescent="0.25"/>
    <row r="26" spans="2:8" ht="12" customHeight="1" x14ac:dyDescent="0.3">
      <c r="C26" t="s">
        <v>21</v>
      </c>
      <c r="E26" s="22">
        <v>1200</v>
      </c>
      <c r="F26" s="46" t="s">
        <v>58</v>
      </c>
      <c r="G26" s="45"/>
    </row>
    <row r="27" spans="2:8" ht="12" customHeight="1" x14ac:dyDescent="0.25">
      <c r="C27" t="s">
        <v>22</v>
      </c>
      <c r="E27" s="23">
        <v>650</v>
      </c>
    </row>
    <row r="28" spans="2:8" ht="12" customHeight="1" x14ac:dyDescent="0.25">
      <c r="C28" t="s">
        <v>23</v>
      </c>
      <c r="E28" s="24">
        <v>0</v>
      </c>
      <c r="F28" t="s">
        <v>55</v>
      </c>
    </row>
    <row r="29" spans="2:8" ht="12" customHeight="1" x14ac:dyDescent="0.25">
      <c r="C29" t="s">
        <v>24</v>
      </c>
      <c r="E29" s="24">
        <v>0</v>
      </c>
      <c r="F29" t="s">
        <v>56</v>
      </c>
    </row>
    <row r="30" spans="2:8" ht="12" customHeight="1" x14ac:dyDescent="0.25">
      <c r="C30" t="s">
        <v>25</v>
      </c>
      <c r="E30" s="24">
        <v>0</v>
      </c>
    </row>
    <row r="31" spans="2:8" ht="12" customHeight="1" x14ac:dyDescent="0.25">
      <c r="C31" t="s">
        <v>26</v>
      </c>
      <c r="E31" s="24">
        <f>F31*H17</f>
        <v>531</v>
      </c>
      <c r="F31" s="25">
        <v>0.03</v>
      </c>
      <c r="G31" s="26" t="s">
        <v>27</v>
      </c>
    </row>
    <row r="32" spans="2:8" ht="12" customHeight="1" x14ac:dyDescent="0.25">
      <c r="C32" t="s">
        <v>28</v>
      </c>
      <c r="E32" s="24">
        <f>F32*H17</f>
        <v>1416</v>
      </c>
      <c r="F32" s="25">
        <v>0.08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3797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13018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-8972.9836132897817</v>
      </c>
    </row>
    <row r="40" spans="2:8" ht="12" customHeight="1" x14ac:dyDescent="0.25">
      <c r="C40" s="31">
        <f>PMT(D9/12,F9*12,D8)</f>
        <v>-747.74863444081518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4045.0163867102183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337.08469889251819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2562.5169629051234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1.4507994844344965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6607.5333496153416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-6218.181818181818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389.35153143352363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6.851578947368421E-2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10.734463276836157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8.6542926544934062E-2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0.32080862868908644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8.4043879488236231E-2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60" orientation="portrait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98DBCA08FC6249AAD65CC7D5BCF263" ma:contentTypeVersion="13" ma:contentTypeDescription="Create a new document." ma:contentTypeScope="" ma:versionID="cbc26393299aa0373566da5473947dc5">
  <xsd:schema xmlns:xsd="http://www.w3.org/2001/XMLSchema" xmlns:xs="http://www.w3.org/2001/XMLSchema" xmlns:p="http://schemas.microsoft.com/office/2006/metadata/properties" xmlns:ns2="bf706fd8-670b-494f-bda4-e0e61d42019e" xmlns:ns3="d04631cb-6833-4e7e-b968-0bfdcb0cd474" targetNamespace="http://schemas.microsoft.com/office/2006/metadata/properties" ma:root="true" ma:fieldsID="ffeec7906d36729c1e6af6937effd71e" ns2:_="" ns3:_="">
    <xsd:import namespace="bf706fd8-670b-494f-bda4-e0e61d42019e"/>
    <xsd:import namespace="d04631cb-6833-4e7e-b968-0bfdcb0cd4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706fd8-670b-494f-bda4-e0e61d420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4631cb-6833-4e7e-b968-0bfdcb0cd4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08AF10-7E6B-4BD6-B2E6-DF12A03D8333}"/>
</file>

<file path=customXml/itemProps2.xml><?xml version="1.0" encoding="utf-8"?>
<ds:datastoreItem xmlns:ds="http://schemas.openxmlformats.org/officeDocument/2006/customXml" ds:itemID="{E96D40D5-41BA-433E-A1EC-6DB5389B84B2}"/>
</file>

<file path=customXml/itemProps3.xml><?xml version="1.0" encoding="utf-8"?>
<ds:datastoreItem xmlns:ds="http://schemas.openxmlformats.org/officeDocument/2006/customXml" ds:itemID="{857A79C8-00FE-490C-B5EB-4B14A94965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Pro Forma</vt:lpstr>
      <vt:lpstr>'Bank Pro Forma'!OLE_LINK1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2021-11-18T20:19:41Z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0x0101005498DBCA08FC6249AAD65CC7D5BCF263</vt:lpwstr>
  </property>
</Properties>
</file>