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urnkey Proformas\"/>
    </mc:Choice>
  </mc:AlternateContent>
  <xr:revisionPtr revIDLastSave="0" documentId="8_{C1D1849A-9235-41D6-B642-1077E9B450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<sst xmlns="http://schemas.openxmlformats.org/spreadsheetml/2006/main" count="59" uniqueCount="59">
  <si>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</si>
  <si>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</si>
  <si>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</si>
  <si>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</si>
  <si>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</si>
  <si>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</si>
  <si>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</si>
  <si>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</si>
  <si>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</si>
  <si>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</si>
  <si>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</si>
  <si>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</si>
  <si>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</si>
  <si>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</si>
  <si>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</si>
  <si>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</si>
  <si>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</si>
  <si>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</si>
  <si>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</si>
  <si>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</si>
  <si>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</si>
  <si>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</si>
  <si>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</si>
  <si>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</si>
  <si>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</si>
  <si>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</si>
  <si>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</si>
  <si>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</si>
  <si>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</si>
  <si>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</si>
  <si>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</si>
  <si>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</si>
  <si>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</si>
  <si>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</si>
  <si>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</si>
  <si>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</si>
  <si>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</si>
  <si>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</si>
  <si>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</si>
  <si>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</si>
  <si>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</si>
  <si>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</si>
  <si>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</si>
  <si>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</si>
  <si>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</si>
  <si>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</si>
  <si>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</si>
  <si>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</si>
  <si>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</si>
  <si>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</si>
  <si>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</si>
  <si>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</si>
  <si>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</si>
  <si>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</si>
  <si>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</si>
  <si>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</si>
  <si>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</si>
  <si>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NOTE:</t>
    </r>
    <r>
      <rPr>
        <sz val="10"/>
        <color rgb="FF000000"/>
        <rFont val="Arial"/>
        <family val="2"/>
      </rPr>
      <t xml:space="preserve"> this is a fair market rent estimate. The housing voucher program (section 8) rent can vary dependent on the individual tenant.</t>
    </r>
  </si>
  <si>
    <t>404 N Streeper St. Baltimore, MD 21224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</si>
</sst>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5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1" fillId="0" borderId="0" xfId="0" applyFont="1"/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tabSelected="1" view="pageLayout" topLeftCell="A10" zoomScale="92" zoomScaleNormal="100" zoomScalePageLayoutView="92" workbookViewId="0">
      <selection activeCell="E27" sqref="E27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9" t="s">
        <v>58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220000</v>
      </c>
      <c r="E6" s="7"/>
    </row>
    <row r="7" spans="1:8" ht="12" customHeight="1" x14ac:dyDescent="0.25">
      <c r="B7" t="s">
        <v>5</v>
      </c>
      <c r="D7" s="7">
        <f>D6*E7</f>
        <v>44000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176000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22000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10120</v>
      </c>
      <c r="E13" s="15">
        <v>4.5999999999999999E-2</v>
      </c>
    </row>
    <row r="14" spans="1:8" ht="12" customHeight="1" x14ac:dyDescent="0.25"/>
    <row r="15" spans="1:8" ht="13.2" x14ac:dyDescent="0.25">
      <c r="A15" s="1" t="s">
        <v>14</v>
      </c>
    </row>
    <row r="16" spans="1:8" ht="12" customHeight="1" x14ac:dyDescent="0.25"/>
    <row r="17" spans="2:13" ht="12" customHeight="1" x14ac:dyDescent="0.25">
      <c r="B17" t="s">
        <v>15</v>
      </c>
      <c r="D17" t="s">
        <v>16</v>
      </c>
      <c r="F17" s="9"/>
      <c r="H17" s="16">
        <f>SUM(D18:D19)*12</f>
        <v>20400</v>
      </c>
    </row>
    <row r="18" spans="2:13" ht="12" customHeight="1" x14ac:dyDescent="0.25">
      <c r="D18" s="17">
        <v>1700</v>
      </c>
      <c r="E18" t="s">
        <v>17</v>
      </c>
      <c r="F18" s="9"/>
      <c r="G18" s="46" t="s">
        <v>57</v>
      </c>
      <c r="H18" s="16"/>
      <c r="I18" s="47"/>
      <c r="J18" s="47"/>
      <c r="K18" s="47"/>
      <c r="L18" s="47"/>
      <c r="M18" s="47"/>
    </row>
    <row r="19" spans="2:13" ht="12" customHeight="1" x14ac:dyDescent="0.25">
      <c r="D19" s="18"/>
    </row>
    <row r="20" spans="2:13" ht="12" customHeight="1" x14ac:dyDescent="0.25">
      <c r="B20" t="s">
        <v>18</v>
      </c>
      <c r="F20" s="19">
        <v>0.05</v>
      </c>
      <c r="G20" s="20"/>
      <c r="H20" s="16">
        <f>(H17*F20)*-1</f>
        <v>-1020</v>
      </c>
    </row>
    <row r="21" spans="2:13" ht="12" customHeight="1" x14ac:dyDescent="0.25"/>
    <row r="22" spans="2:13" ht="12" customHeight="1" x14ac:dyDescent="0.25">
      <c r="B22" s="1" t="s">
        <v>19</v>
      </c>
      <c r="H22" s="21">
        <f>H17+H20</f>
        <v>19380</v>
      </c>
    </row>
    <row r="23" spans="2:13" ht="12" customHeight="1" x14ac:dyDescent="0.25"/>
    <row r="24" spans="2:13" ht="12" customHeight="1" x14ac:dyDescent="0.25">
      <c r="B24" t="s">
        <v>20</v>
      </c>
    </row>
    <row r="25" spans="2:13" ht="12" customHeight="1" x14ac:dyDescent="0.25"/>
    <row r="26" spans="2:13" ht="12" customHeight="1" x14ac:dyDescent="0.25">
      <c r="C26" t="s">
        <v>21</v>
      </c>
      <c r="E26" s="22">
        <v>2020</v>
      </c>
      <c r="F26" s="48"/>
      <c r="G26" s="45"/>
    </row>
    <row r="27" spans="2:13" ht="12" customHeight="1" x14ac:dyDescent="0.25">
      <c r="C27" t="s">
        <v>22</v>
      </c>
      <c r="E27" s="23">
        <v>650</v>
      </c>
      <c r="F27" s="45"/>
    </row>
    <row r="28" spans="2:13" ht="12" customHeight="1" x14ac:dyDescent="0.25">
      <c r="C28" t="s">
        <v>23</v>
      </c>
      <c r="E28" s="24">
        <v>0</v>
      </c>
      <c r="F28" t="s">
        <v>55</v>
      </c>
    </row>
    <row r="29" spans="2:13" ht="12" customHeight="1" x14ac:dyDescent="0.25">
      <c r="C29" t="s">
        <v>24</v>
      </c>
      <c r="E29" s="24">
        <v>0</v>
      </c>
      <c r="F29" t="s">
        <v>56</v>
      </c>
    </row>
    <row r="30" spans="2:13" ht="12" customHeight="1" x14ac:dyDescent="0.25">
      <c r="C30" t="s">
        <v>25</v>
      </c>
      <c r="E30" s="24">
        <v>0</v>
      </c>
    </row>
    <row r="31" spans="2:13" ht="12" customHeight="1" x14ac:dyDescent="0.25">
      <c r="C31" t="s">
        <v>26</v>
      </c>
      <c r="E31" s="24">
        <f>F31*H17</f>
        <v>612</v>
      </c>
      <c r="F31" s="25">
        <v>0.03</v>
      </c>
      <c r="G31" s="26" t="s">
        <v>27</v>
      </c>
    </row>
    <row r="32" spans="2:13" ht="12" customHeight="1" x14ac:dyDescent="0.25">
      <c r="C32" t="s">
        <v>28</v>
      </c>
      <c r="E32" s="24">
        <f>F32*H17</f>
        <v>1632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4914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14466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-10389.770499598695</v>
      </c>
    </row>
    <row r="40" spans="2:8" ht="12" customHeight="1" x14ac:dyDescent="0.25">
      <c r="C40" s="31">
        <f>PMT(D9/12,F9*12,D8)</f>
        <v>-865.81420829989122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4076.2295004013049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339.68579170010872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2967.1249044164724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1.3923310433621945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7043.3544048177773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-7200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-156.64559518222268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6.5754545454545454E-2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10.784313725490197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7.5318357361443183E-2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0.31114427462210098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7.6186681059792538E-2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94AAB3-CCB4-4CC3-B0D2-296F88B25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06fd8-670b-494f-bda4-e0e61d42019e"/>
    <ds:schemaRef ds:uri="d04631cb-6833-4e7e-b968-0bfdcb0cd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8C394A-3702-45EA-862A-F439923011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1F2F8C1-F008-4039-BC98-6A86D66A57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2022-01-25T21:47:43Z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