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8_{70887FA9-3ACB-734F-8951-5544BEE495C6}" xr6:coauthVersionLast="47" xr6:coauthVersionMax="47" xr10:uidLastSave="{00000000-0000-0000-0000-000000000000}"/>
  <bookViews>
    <workbookView xWindow="17440" yWindow="500" windowWidth="20760" windowHeight="18260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<sst xmlns="http://schemas.openxmlformats.org/spreadsheetml/2006/main" count="59" uniqueCount="59">
  <si>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</si>
  <si>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</si>
  <si>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</si>
  <si>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</si>
  <si>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</si>
  <si>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</si>
  <si>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</si>
  <si>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</si>
  <si>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</si>
  <si>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</si>
  <si>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</si>
  <si>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</si>
  <si>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</si>
  <si>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</si>
  <si>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</si>
  <si>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</si>
  <si>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</si>
  <si>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</si>
  <si>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</si>
  <si>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</si>
  <si>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</si>
  <si>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</si>
  <si>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</si>
  <si>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</si>
  <si>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</si>
  <si>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</si>
  <si>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</si>
  <si>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</si>
  <si>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</si>
  <si>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</si>
  <si>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</si>
  <si>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</si>
  <si>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</si>
  <si>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</si>
  <si>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</si>
  <si>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</si>
  <si>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</si>
  <si>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</si>
  <si>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</si>
  <si>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</si>
  <si>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</si>
  <si>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</si>
  <si>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</si>
  <si>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</si>
  <si>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</si>
  <si>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</si>
  <si>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</si>
  <si>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</si>
  <si>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</si>
  <si>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</si>
  <si>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</si>
  <si>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</si>
  <si>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</si>
  <si>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</si>
  <si>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</si>
  <si>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</si>
  <si>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</si>
  <si>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</si>
  <si>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>1516 N Kenwood Ave Baltimore MD 21213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</si>
</sst>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zoomScale="91" zoomScaleNormal="100" zoomScalePageLayoutView="91" workbookViewId="0">
      <selection activeCell="A3" sqref="A3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x14ac:dyDescent="0.2">
      <c r="A2" s="48" t="s">
        <v>58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200000</v>
      </c>
      <c r="E6" s="7"/>
    </row>
    <row r="7" spans="1:8" ht="12" customHeight="1" x14ac:dyDescent="0.15">
      <c r="B7" t="s">
        <v>5</v>
      </c>
      <c r="D7" s="7">
        <f>D6*E7</f>
        <v>40000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160000</v>
      </c>
    </row>
    <row r="9" spans="1:8" ht="12" customHeight="1" x14ac:dyDescent="0.15">
      <c r="B9" s="1" t="s">
        <v>8</v>
      </c>
      <c r="D9" s="10">
        <v>0.05</v>
      </c>
      <c r="F9" s="44">
        <v>30</v>
      </c>
      <c r="G9" s="43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20000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9200</v>
      </c>
      <c r="E13" s="15">
        <v>4.5999999999999999E-2</v>
      </c>
    </row>
    <row r="14" spans="1:8" ht="12" customHeight="1" x14ac:dyDescent="0.15"/>
    <row r="15" spans="1:8" ht="13" x14ac:dyDescent="0.15">
      <c r="A15" s="1" t="s">
        <v>14</v>
      </c>
    </row>
    <row r="16" spans="1:8" ht="12" customHeight="1" x14ac:dyDescent="0.15"/>
    <row r="17" spans="2:13" ht="12" customHeight="1" x14ac:dyDescent="0.15">
      <c r="B17" t="s">
        <v>15</v>
      </c>
      <c r="D17" t="s">
        <v>16</v>
      </c>
      <c r="F17" s="9"/>
      <c r="H17" s="16">
        <f>SUM(D18:D19)*12</f>
        <v>18600</v>
      </c>
    </row>
    <row r="18" spans="2:13" ht="12" customHeight="1" x14ac:dyDescent="0.15">
      <c r="D18" s="17">
        <v>1550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15">
      <c r="D19" s="18"/>
    </row>
    <row r="20" spans="2:13" ht="12" customHeight="1" x14ac:dyDescent="0.15">
      <c r="B20" t="s">
        <v>18</v>
      </c>
      <c r="F20" s="19">
        <v>0.05</v>
      </c>
      <c r="G20" s="20"/>
      <c r="H20" s="16">
        <f>(H17*F20)*-1</f>
        <v>-930</v>
      </c>
    </row>
    <row r="21" spans="2:13" ht="12" customHeight="1" x14ac:dyDescent="0.15"/>
    <row r="22" spans="2:13" ht="12" customHeight="1" x14ac:dyDescent="0.15">
      <c r="B22" s="1" t="s">
        <v>19</v>
      </c>
      <c r="H22" s="21">
        <f>H17+H20</f>
        <v>17670</v>
      </c>
    </row>
    <row r="23" spans="2:13" ht="12" customHeight="1" x14ac:dyDescent="0.15"/>
    <row r="24" spans="2:13" ht="12" customHeight="1" x14ac:dyDescent="0.15">
      <c r="B24" t="s">
        <v>20</v>
      </c>
    </row>
    <row r="25" spans="2:13" ht="12" customHeight="1" x14ac:dyDescent="0.15"/>
    <row r="26" spans="2:13" ht="12" customHeight="1" x14ac:dyDescent="0.15">
      <c r="C26" t="s">
        <v>21</v>
      </c>
      <c r="E26" s="22">
        <v>1908</v>
      </c>
      <c r="F26" s="45"/>
      <c r="G26" s="45"/>
    </row>
    <row r="27" spans="2:13" ht="12" customHeight="1" x14ac:dyDescent="0.15">
      <c r="C27" t="s">
        <v>22</v>
      </c>
      <c r="E27" s="23">
        <v>650</v>
      </c>
      <c r="F27" s="45"/>
    </row>
    <row r="28" spans="2:13" ht="12" customHeight="1" x14ac:dyDescent="0.15">
      <c r="C28" t="s">
        <v>23</v>
      </c>
      <c r="E28" s="24">
        <v>0</v>
      </c>
      <c r="F28" t="s">
        <v>55</v>
      </c>
    </row>
    <row r="29" spans="2:13" ht="12" customHeight="1" x14ac:dyDescent="0.15">
      <c r="C29" t="s">
        <v>24</v>
      </c>
      <c r="E29" s="24">
        <v>0</v>
      </c>
      <c r="F29" t="s">
        <v>56</v>
      </c>
    </row>
    <row r="30" spans="2:13" ht="12" customHeight="1" x14ac:dyDescent="0.15">
      <c r="C30" t="s">
        <v>25</v>
      </c>
      <c r="E30" s="24">
        <v>0</v>
      </c>
    </row>
    <row r="31" spans="2:13" ht="12" customHeight="1" x14ac:dyDescent="0.15">
      <c r="C31" t="s">
        <v>26</v>
      </c>
      <c r="E31" s="24">
        <f>F31*H17</f>
        <v>372</v>
      </c>
      <c r="F31" s="25">
        <v>0.02</v>
      </c>
      <c r="G31" s="26" t="s">
        <v>27</v>
      </c>
    </row>
    <row r="32" spans="2:13" ht="12" customHeight="1" x14ac:dyDescent="0.15">
      <c r="C32" t="s">
        <v>28</v>
      </c>
      <c r="E32" s="24">
        <f>F32*H17</f>
        <v>1488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4418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13252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-10306.97516183307</v>
      </c>
    </row>
    <row r="40" spans="2:8" ht="12" customHeight="1" x14ac:dyDescent="0.15">
      <c r="C40" s="31">
        <f>PMT(D9/12,F9*12,D8)</f>
        <v>-858.91459681942251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2945.0248381669298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245.41873651391083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2360.584552907967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1.2857312443201003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5305.6093910748968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-6545.454545454545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-1239.8451543796482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6.6259999999999999E-2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10.75268817204301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5.9858228418027029E-2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0.29193907343471981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6.741825984717123E-2</v>
      </c>
    </row>
    <row r="65" spans="1:4" ht="12" customHeight="1" x14ac:dyDescent="0.15"/>
    <row r="66" spans="1:4" ht="12" customHeight="1" x14ac:dyDescent="0.15">
      <c r="A66" s="41" t="s">
        <v>53</v>
      </c>
    </row>
    <row r="67" spans="1:4" ht="12" customHeight="1" x14ac:dyDescent="0.15">
      <c r="A67" s="42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2022-05-13T19:17:04Z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